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Обоснование!$A$1:$AD$38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8" i="1"/>
  <c r="AD18" s="1"/>
  <c r="AA18"/>
  <c r="AC18" l="1"/>
  <c r="AC19" s="1"/>
</calcChain>
</file>

<file path=xl/sharedStrings.xml><?xml version="1.0" encoding="utf-8"?>
<sst xmlns="http://schemas.openxmlformats.org/spreadsheetml/2006/main" count="79" uniqueCount="75">
  <si>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</si>
  <si>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</si>
  <si>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</si>
  <si>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</si>
  <si>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</si>
  <si>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</si>
  <si>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</si>
  <si>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</si>
  <si>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</si>
  <si>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</si>
  <si>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Услуги по проведению испытания пожарных лестниц</t>
  </si>
  <si>
    <t>Место поставки, выполнения работ или оказания услуг</t>
  </si>
  <si>
    <t>г. Самара по адресам, указанным в Приложении к ТЗ</t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</si>
  <si>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</si>
  <si>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</si>
  <si>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</si>
  <si>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</si>
  <si>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</si>
  <si>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</si>
  <si>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</si>
  <si>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</si>
  <si>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</si>
  <si>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</si>
  <si>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</si>
  <si>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</si>
  <si>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</si>
  <si>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</si>
  <si>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</si>
  <si>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</si>
  <si>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</si>
  <si>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</si>
  <si>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</si>
  <si>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</si>
  <si>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</si>
  <si>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</si>
  <si>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ООО «ВолгаСпецМонтаж»</t>
  </si>
  <si>
    <t>ООО «ПожПроектЭкспертиза»</t>
  </si>
  <si>
    <t>АПО «Пожарная безопасность»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</si>
  <si>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</si>
  <si>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</si>
  <si>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</si>
  <si>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</si>
  <si>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</si>
  <si>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</si>
  <si>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</si>
  <si>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</si>
  <si>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</si>
  <si>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</si>
  <si>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</si>
  <si>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</si>
  <si>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</si>
  <si>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</si>
  <si>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</si>
  <si>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</si>
  <si>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</si>
  <si>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</si>
  <si>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</si>
  <si>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</si>
  <si>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</si>
  <si>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</si>
  <si>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</si>
  <si>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</si>
  <si>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</si>
  <si>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кол-во</t>
  </si>
  <si>
    <t>Общая НМЦ договора установлена Заказчиком</t>
  </si>
  <si>
    <t>Исполнитель:</t>
  </si>
  <si>
    <t>Руководитель СОТ</t>
  </si>
  <si>
    <t>Некрасов В.Ю.</t>
  </si>
  <si>
    <t>дата</t>
  </si>
  <si>
    <t>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</si>
  <si>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</si>
  <si>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</si>
  <si>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</si>
  <si>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Начальник УМТС</t>
  </si>
  <si>
    <t>Аблякимов Р.Э.</t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</si>
</sst>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dd/mm/yy;@"/>
    <numFmt numFmtId="166" formatCode="_-* #,##0.00_р_._-;\-* #,##0.00_р_._-;_-* \-??_р_._-;_-@_-"/>
    <numFmt numFmtId="167" formatCode="#,##0.00_ ;\-#,##0.00\ "/>
    <numFmt numFmtId="168" formatCode="[$-419]dd/mm/yyyy"/>
  </numFmts>
  <fonts count="14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3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8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" fillId="0" borderId="2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7" fontId="12" fillId="4" borderId="1" xfId="1" applyNumberFormat="1" applyFont="1" applyFill="1" applyBorder="1" applyAlignment="1" applyProtection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6" fillId="0" borderId="5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8" fontId="3" fillId="0" borderId="6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267120</xdr:colOff>
      <xdr:row>16</xdr:row>
      <xdr:rowOff>47880</xdr:rowOff>
    </xdr:from>
    <xdr:to>
      <xdr:col>28</xdr:col>
      <xdr:colOff>416520</xdr:colOff>
      <xdr:row>17</xdr:row>
      <xdr:rowOff>73080</xdr:rowOff>
    </xdr:to>
    <xdr:pic>
      <xdr:nvPicPr>
        <xdr:cNvPr id="2" name="Picture 6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6854560" y="4775760"/>
          <a:ext cx="149400" cy="225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8</xdr:col>
      <xdr:colOff>515880</xdr:colOff>
      <xdr:row>26</xdr:row>
      <xdr:rowOff>81720</xdr:rowOff>
    </xdr:to>
    <xdr:sp macro="" textlink="">
      <xdr:nvSpPr>
        <xdr:cNvPr id="3" name="CustomShape 1" hidden="1"/>
        <xdr:cNvSpPr/>
      </xdr:nvSpPr>
      <xdr:spPr>
        <a:xfrm>
          <a:off x="0" y="0"/>
          <a:ext cx="7822800" cy="76957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515880</xdr:colOff>
      <xdr:row>26</xdr:row>
      <xdr:rowOff>81720</xdr:rowOff>
    </xdr:to>
    <xdr:sp macro="" textlink="">
      <xdr:nvSpPr>
        <xdr:cNvPr id="4" name="CustomShape 1" hidden="1"/>
        <xdr:cNvSpPr/>
      </xdr:nvSpPr>
      <xdr:spPr>
        <a:xfrm>
          <a:off x="0" y="0"/>
          <a:ext cx="7822800" cy="76957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515880</xdr:colOff>
      <xdr:row>26</xdr:row>
      <xdr:rowOff>81720</xdr:rowOff>
    </xdr:to>
    <xdr:sp macro="" textlink="">
      <xdr:nvSpPr>
        <xdr:cNvPr id="5" name="CustomShape 1" hidden="1"/>
        <xdr:cNvSpPr/>
      </xdr:nvSpPr>
      <xdr:spPr>
        <a:xfrm>
          <a:off x="0" y="0"/>
          <a:ext cx="7822800" cy="76957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515880</xdr:colOff>
      <xdr:row>26</xdr:row>
      <xdr:rowOff>81720</xdr:rowOff>
    </xdr:to>
    <xdr:sp macro="" textlink="">
      <xdr:nvSpPr>
        <xdr:cNvPr id="6" name="CustomShape 1" hidden="1"/>
        <xdr:cNvSpPr/>
      </xdr:nvSpPr>
      <xdr:spPr>
        <a:xfrm>
          <a:off x="0" y="0"/>
          <a:ext cx="7822800" cy="76957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515880</xdr:colOff>
      <xdr:row>26</xdr:row>
      <xdr:rowOff>81720</xdr:rowOff>
    </xdr:to>
    <xdr:sp macro="" textlink="">
      <xdr:nvSpPr>
        <xdr:cNvPr id="7" name="CustomShape 1" hidden="1"/>
        <xdr:cNvSpPr/>
      </xdr:nvSpPr>
      <xdr:spPr>
        <a:xfrm>
          <a:off x="0" y="0"/>
          <a:ext cx="7822800" cy="76957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K36"/>
  <sheetViews>
    <sheetView tabSelected="1" view="pageBreakPreview" zoomScale="73" zoomScaleNormal="70" zoomScalePageLayoutView="73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K31" sqref="K31"/>
    </sheetView>
  </sheetViews>
  <sheetFormatPr defaultColWidth="8.85546875" defaultRowHeight="12.75"/>
  <cols>
    <col min="1" max="1" width="4.42578125" style="15" customWidth="1"/>
    <col min="2" max="2" width="10" style="15" customWidth="1"/>
    <col min="3" max="3" width="38.5703125" style="15" customWidth="1"/>
    <col min="4" max="4" width="8.28515625" style="15" customWidth="1"/>
    <col min="5" max="5" width="9.5703125" style="15" customWidth="1"/>
    <col min="6" max="8" width="10.85546875" style="15" customWidth="1"/>
    <col min="9" max="9" width="14.7109375" style="15" customWidth="1"/>
    <col min="10" max="10" width="14.42578125" style="15" customWidth="1"/>
    <col min="11" max="11" width="27.5703125" style="15" customWidth="1"/>
    <col min="12" max="26" width="12.7109375" style="15" customWidth="1"/>
    <col min="27" max="27" width="14.7109375" style="15" customWidth="1"/>
    <col min="28" max="28" width="12" style="15" customWidth="1"/>
    <col min="29" max="29" width="12.85546875" style="15" customWidth="1"/>
    <col min="30" max="30" width="14.28515625" style="15" customWidth="1"/>
    <col min="31" max="1025" width="8.85546875" style="15"/>
  </cols>
  <sheetData>
    <row r="1" spans="1:30" ht="15.75">
      <c r="V1" s="16"/>
      <c r="AA1" s="15" t="s">
        <v>0</v>
      </c>
    </row>
    <row r="2" spans="1:30" ht="15.75">
      <c r="V2" s="16"/>
      <c r="AA2" s="15" t="s">
        <v>1</v>
      </c>
    </row>
    <row r="3" spans="1:30" ht="15.75">
      <c r="V3" s="16"/>
      <c r="AA3" s="15" t="s">
        <v>2</v>
      </c>
    </row>
    <row r="4" spans="1:30" ht="16.5" customHeight="1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ht="15.75" customHeight="1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30" s="19" customFormat="1" ht="19.5" customHeight="1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9" customFormat="1" ht="19.5" customHeight="1">
      <c r="C7" s="20" t="s">
        <v>6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s="19" customFormat="1" ht="19.5" customHeight="1">
      <c r="C8" s="20" t="s">
        <v>7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9" customFormat="1" ht="19.5" customHeight="1">
      <c r="C9" s="20" t="s">
        <v>8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9" customFormat="1" ht="19.5" customHeight="1">
      <c r="C10" s="20" t="s">
        <v>9</v>
      </c>
      <c r="D10" s="13" t="s">
        <v>10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s="19" customFormat="1" ht="27" customHeight="1">
      <c r="C11" s="20" t="s">
        <v>11</v>
      </c>
      <c r="D11" s="13" t="s">
        <v>12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19" customFormat="1" ht="45.75" customHeight="1">
      <c r="C12" s="20" t="s">
        <v>13</v>
      </c>
      <c r="D12" s="13" t="s">
        <v>14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ht="16.5" customHeight="1"/>
    <row r="14" spans="1:30" ht="25.5" customHeight="1">
      <c r="A14" s="12" t="s">
        <v>15</v>
      </c>
      <c r="B14" s="12" t="s">
        <v>16</v>
      </c>
      <c r="C14" s="12" t="s">
        <v>17</v>
      </c>
      <c r="D14" s="12" t="s">
        <v>18</v>
      </c>
      <c r="E14" s="12" t="s">
        <v>19</v>
      </c>
      <c r="F14" s="12" t="s">
        <v>20</v>
      </c>
      <c r="G14" s="12"/>
      <c r="H14" s="12"/>
      <c r="I14" s="12"/>
      <c r="J14" s="11" t="s">
        <v>21</v>
      </c>
      <c r="K14" s="12" t="s">
        <v>22</v>
      </c>
      <c r="L14" s="10" t="s">
        <v>23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9" t="s">
        <v>24</v>
      </c>
      <c r="AB14" s="8" t="s">
        <v>25</v>
      </c>
      <c r="AC14" s="12" t="s">
        <v>26</v>
      </c>
      <c r="AD14" s="7" t="s">
        <v>27</v>
      </c>
    </row>
    <row r="15" spans="1:30" ht="28.5" customHeight="1">
      <c r="A15" s="12"/>
      <c r="B15" s="12"/>
      <c r="C15" s="12"/>
      <c r="D15" s="12"/>
      <c r="E15" s="12"/>
      <c r="F15" s="12" t="s">
        <v>28</v>
      </c>
      <c r="G15" s="12" t="s">
        <v>29</v>
      </c>
      <c r="H15" s="12" t="s">
        <v>30</v>
      </c>
      <c r="I15" s="12" t="s">
        <v>31</v>
      </c>
      <c r="J15" s="11"/>
      <c r="K15" s="11"/>
      <c r="L15" s="6" t="s">
        <v>32</v>
      </c>
      <c r="M15" s="6"/>
      <c r="N15" s="6"/>
      <c r="O15" s="6"/>
      <c r="P15" s="6"/>
      <c r="Q15" s="6" t="s">
        <v>33</v>
      </c>
      <c r="R15" s="6"/>
      <c r="S15" s="6"/>
      <c r="T15" s="6"/>
      <c r="U15" s="6"/>
      <c r="V15" s="12" t="s">
        <v>34</v>
      </c>
      <c r="W15" s="12"/>
      <c r="X15" s="12"/>
      <c r="Y15" s="12"/>
      <c r="Z15" s="12"/>
      <c r="AA15" s="9"/>
      <c r="AB15" s="8"/>
      <c r="AC15" s="8"/>
      <c r="AD15" s="7"/>
    </row>
    <row r="16" spans="1:30" ht="52.5" customHeight="1">
      <c r="A16" s="12"/>
      <c r="B16" s="12"/>
      <c r="C16" s="12"/>
      <c r="D16" s="12"/>
      <c r="E16" s="12"/>
      <c r="F16" s="12"/>
      <c r="G16" s="12"/>
      <c r="H16" s="12"/>
      <c r="I16" s="12"/>
      <c r="J16" s="11"/>
      <c r="K16" s="11"/>
      <c r="L16" s="21" t="s">
        <v>35</v>
      </c>
      <c r="M16" s="21" t="s">
        <v>36</v>
      </c>
      <c r="N16" s="21" t="s">
        <v>37</v>
      </c>
      <c r="O16" s="21"/>
      <c r="P16" s="21"/>
      <c r="Q16" s="21" t="s">
        <v>38</v>
      </c>
      <c r="R16" s="21" t="s">
        <v>39</v>
      </c>
      <c r="S16" s="21" t="s">
        <v>40</v>
      </c>
      <c r="T16" s="21" t="s">
        <v>41</v>
      </c>
      <c r="U16" s="21" t="s">
        <v>42</v>
      </c>
      <c r="V16" s="21" t="s">
        <v>43</v>
      </c>
      <c r="W16" s="21" t="s">
        <v>44</v>
      </c>
      <c r="X16" s="21" t="s">
        <v>45</v>
      </c>
      <c r="Y16" s="21" t="s">
        <v>46</v>
      </c>
      <c r="Z16" s="21" t="s">
        <v>47</v>
      </c>
      <c r="AA16" s="9"/>
      <c r="AB16" s="8"/>
      <c r="AC16" s="8"/>
      <c r="AD16" s="7"/>
    </row>
    <row r="17" spans="1:30" s="26" customFormat="1" ht="15.75" customHeight="1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48</v>
      </c>
      <c r="M17" s="22" t="s">
        <v>49</v>
      </c>
      <c r="N17" s="22" t="s">
        <v>50</v>
      </c>
      <c r="O17" s="22" t="s">
        <v>51</v>
      </c>
      <c r="P17" s="22" t="s">
        <v>52</v>
      </c>
      <c r="Q17" s="22" t="s">
        <v>53</v>
      </c>
      <c r="R17" s="22" t="s">
        <v>54</v>
      </c>
      <c r="S17" s="22" t="s">
        <v>55</v>
      </c>
      <c r="T17" s="22" t="s">
        <v>56</v>
      </c>
      <c r="U17" s="22" t="s">
        <v>57</v>
      </c>
      <c r="V17" s="22" t="s">
        <v>58</v>
      </c>
      <c r="W17" s="22" t="s">
        <v>59</v>
      </c>
      <c r="X17" s="22" t="s">
        <v>60</v>
      </c>
      <c r="Y17" s="22" t="s">
        <v>61</v>
      </c>
      <c r="Z17" s="22" t="s">
        <v>62</v>
      </c>
      <c r="AA17" s="25">
        <v>13</v>
      </c>
      <c r="AB17" s="25">
        <v>14</v>
      </c>
      <c r="AC17" s="25">
        <v>15</v>
      </c>
      <c r="AD17" s="25">
        <v>16</v>
      </c>
    </row>
    <row r="18" spans="1:30" ht="34.5" customHeight="1">
      <c r="A18" s="27">
        <v>1</v>
      </c>
      <c r="B18" s="28"/>
      <c r="C18" s="29" t="s">
        <v>10</v>
      </c>
      <c r="D18" s="30" t="s">
        <v>63</v>
      </c>
      <c r="E18" s="31">
        <v>1</v>
      </c>
      <c r="F18" s="32"/>
      <c r="G18" s="31"/>
      <c r="H18" s="33"/>
      <c r="I18" s="33"/>
      <c r="J18" s="30"/>
      <c r="K18" s="31"/>
      <c r="L18" s="34">
        <v>710000</v>
      </c>
      <c r="M18" s="34">
        <v>820000</v>
      </c>
      <c r="N18" s="34">
        <v>925000</v>
      </c>
      <c r="O18" s="34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6">
        <f>COUNTIF(K18:Z18,"&gt;0")</f>
        <v>3</v>
      </c>
      <c r="AB18" s="37">
        <f>CEILING(SUM(K18:Z18)/COUNTIF(K18:Z18,"&gt;0"),0.01)</f>
        <v>818333.34</v>
      </c>
      <c r="AC18" s="37">
        <f>AB18*E18</f>
        <v>818333.34</v>
      </c>
      <c r="AD18" s="38">
        <f>STDEV(K18:Z18)/AB18*100</f>
        <v>13.137640156003066</v>
      </c>
    </row>
    <row r="19" spans="1:30" ht="24" customHeight="1">
      <c r="A19" s="39"/>
      <c r="B19" s="40"/>
      <c r="C19" s="5" t="s">
        <v>64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2"/>
      <c r="AC19" s="42">
        <f>SUM(AC18:AC18)</f>
        <v>818333.34</v>
      </c>
      <c r="AD19" s="43"/>
    </row>
    <row r="20" spans="1:30" ht="13.5" customHeight="1"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5"/>
    </row>
    <row r="21" spans="1:30" ht="13.5" customHeight="1">
      <c r="L21" s="46"/>
    </row>
    <row r="22" spans="1:30" ht="13.5" customHeight="1">
      <c r="L22" s="46"/>
    </row>
    <row r="23" spans="1:30" s="47" customFormat="1" ht="13.5" customHeight="1">
      <c r="C23" s="48" t="s">
        <v>65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</row>
    <row r="24" spans="1:30" s="47" customFormat="1" ht="13.5" customHeight="1"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</row>
    <row r="25" spans="1:30" s="47" customFormat="1" ht="13.5" customHeight="1">
      <c r="C25" s="49">
        <v>44467</v>
      </c>
      <c r="D25" s="50"/>
      <c r="E25" s="50"/>
      <c r="F25" s="4" t="s">
        <v>66</v>
      </c>
      <c r="G25" s="4"/>
      <c r="H25" s="4"/>
      <c r="I25" s="4"/>
      <c r="J25" s="4"/>
      <c r="K25" s="51"/>
      <c r="L25" s="4"/>
      <c r="M25" s="4"/>
      <c r="N25" s="4"/>
      <c r="O25" s="52"/>
      <c r="P25" s="52"/>
      <c r="Q25" s="15"/>
      <c r="R25" s="15"/>
      <c r="S25" s="15"/>
      <c r="T25" s="15"/>
      <c r="U25" s="15"/>
      <c r="V25" s="3" t="s">
        <v>67</v>
      </c>
      <c r="W25" s="3"/>
      <c r="X25" s="3"/>
      <c r="Y25" s="3"/>
      <c r="Z25" s="3"/>
      <c r="AA25" s="3"/>
      <c r="AB25" s="3"/>
      <c r="AC25" s="53"/>
    </row>
    <row r="26" spans="1:30" s="47" customFormat="1" ht="13.5" customHeight="1">
      <c r="C26" s="54" t="s">
        <v>68</v>
      </c>
      <c r="D26" s="50"/>
      <c r="E26" s="50"/>
      <c r="F26" s="2" t="s">
        <v>69</v>
      </c>
      <c r="G26" s="2"/>
      <c r="H26" s="2"/>
      <c r="I26" s="2"/>
      <c r="J26" s="2"/>
      <c r="K26" s="15"/>
      <c r="L26" s="1" t="s">
        <v>70</v>
      </c>
      <c r="M26" s="1"/>
      <c r="N26" s="1"/>
      <c r="O26" s="52"/>
      <c r="P26" s="52"/>
      <c r="Q26" s="15"/>
      <c r="R26" s="15"/>
      <c r="S26" s="15"/>
      <c r="T26" s="15"/>
      <c r="U26" s="15"/>
      <c r="V26" s="2"/>
      <c r="W26" s="2"/>
      <c r="X26" s="2"/>
      <c r="Y26" s="2"/>
      <c r="Z26" s="2"/>
      <c r="AA26" s="2"/>
      <c r="AB26" s="2"/>
    </row>
    <row r="27" spans="1:30" ht="13.5" customHeight="1">
      <c r="C27" s="55"/>
    </row>
    <row r="28" spans="1:30" ht="13.5" customHeight="1">
      <c r="C28" s="48" t="s">
        <v>71</v>
      </c>
    </row>
    <row r="29" spans="1:30" ht="13.5" customHeight="1"/>
    <row r="30" spans="1:30">
      <c r="C30" s="49"/>
      <c r="D30" s="50"/>
      <c r="E30" s="50"/>
      <c r="F30" s="4" t="s">
        <v>73</v>
      </c>
      <c r="G30" s="4"/>
      <c r="H30" s="4"/>
      <c r="I30" s="4"/>
      <c r="J30" s="4"/>
      <c r="K30" s="51"/>
      <c r="L30" s="4"/>
      <c r="M30" s="4"/>
      <c r="N30" s="4"/>
      <c r="O30" s="52"/>
      <c r="P30" s="52"/>
      <c r="V30" s="3" t="s">
        <v>74</v>
      </c>
      <c r="W30" s="3"/>
      <c r="X30" s="3"/>
      <c r="Y30" s="3"/>
      <c r="Z30" s="3"/>
      <c r="AA30" s="3"/>
      <c r="AB30" s="3"/>
    </row>
    <row r="31" spans="1:30">
      <c r="C31" s="54" t="s">
        <v>68</v>
      </c>
      <c r="D31" s="50"/>
      <c r="E31" s="50"/>
      <c r="F31" s="2" t="s">
        <v>69</v>
      </c>
      <c r="G31" s="2"/>
      <c r="H31" s="2"/>
      <c r="I31" s="2"/>
      <c r="J31" s="2"/>
      <c r="L31" s="1" t="s">
        <v>70</v>
      </c>
      <c r="M31" s="1"/>
      <c r="N31" s="1"/>
      <c r="O31" s="52"/>
      <c r="P31" s="52"/>
      <c r="V31" s="2"/>
      <c r="W31" s="2"/>
      <c r="X31" s="2"/>
      <c r="Y31" s="2"/>
      <c r="Z31" s="2"/>
      <c r="AA31" s="2"/>
      <c r="AB31" s="2"/>
    </row>
    <row r="34" spans="3:30">
      <c r="C34" s="48" t="s">
        <v>72</v>
      </c>
    </row>
    <row r="36" spans="3:30"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</sheetData>
  <mergeCells count="42">
    <mergeCell ref="C36:AD36"/>
    <mergeCell ref="F30:J30"/>
    <mergeCell ref="L30:N30"/>
    <mergeCell ref="V30:AB30"/>
    <mergeCell ref="F31:J31"/>
    <mergeCell ref="L31:N31"/>
    <mergeCell ref="V31:AB31"/>
    <mergeCell ref="C19:M19"/>
    <mergeCell ref="F25:J25"/>
    <mergeCell ref="L25:N25"/>
    <mergeCell ref="V25:AB25"/>
    <mergeCell ref="F26:J26"/>
    <mergeCell ref="L26:N26"/>
    <mergeCell ref="V26:AB26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51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17</cp:revision>
  <cp:lastPrinted>2021-09-28T15:25:35Z</cp:lastPrinted>
  <dcterms:created xsi:type="dcterms:W3CDTF">1996-10-08T23:32:33Z</dcterms:created>
  <dcterms:modified xsi:type="dcterms:W3CDTF">2021-10-04T05:58:19Z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